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900" windowWidth="25740" windowHeight="68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'Sheet1'!$A$1:$E$62</definedName>
  </definedNames>
  <calcPr fullCalcOnLoad="1"/>
</workbook>
</file>

<file path=xl/sharedStrings.xml><?xml version="1.0" encoding="utf-8"?>
<sst xmlns="http://schemas.openxmlformats.org/spreadsheetml/2006/main" count="79" uniqueCount="68">
  <si>
    <t>Rate of Perceived Exertion</t>
  </si>
  <si>
    <t>Digestion Pace as if you'd eaten a big meal</t>
  </si>
  <si>
    <t>Conversation Pace</t>
  </si>
  <si>
    <t>Headwind or Hill Climbing Pace, you can still talk but can't sing</t>
  </si>
  <si>
    <t>Subbarf Pace, your legs really start talking to you!</t>
  </si>
  <si>
    <t xml:space="preserve">This training is hard on your body and it takes a day or two to recover.  </t>
  </si>
  <si>
    <t>max</t>
  </si>
  <si>
    <t xml:space="preserve">In this zone, you are working completely anaerobically.  Short efforts in this zone will </t>
  </si>
  <si>
    <t xml:space="preserve">Zone 1:  Active recovery </t>
  </si>
  <si>
    <t>to</t>
  </si>
  <si>
    <t>Lactate Threshold</t>
  </si>
  <si>
    <t>&lt;</t>
  </si>
  <si>
    <t>101-105% FTP</t>
  </si>
  <si>
    <t>Zone 6:  VO2 Max</t>
  </si>
  <si>
    <t>106-120% FTP</t>
  </si>
  <si>
    <t>and over time may raise your anaerobic threshold. This training is hard on your body</t>
  </si>
  <si>
    <t xml:space="preserve">and it takes a day or two to recover.    </t>
  </si>
  <si>
    <t>Intervals in this zone are the best way to increase your sustained power.</t>
  </si>
  <si>
    <t>increase your VO2 max.</t>
  </si>
  <si>
    <t>Heart rate training zones from Hughes &amp; Kehlenbach, Distance Cycling</t>
  </si>
  <si>
    <t>FTP training zones from Allen &amp; Coggan, Training and Racing with a Power Meter</t>
  </si>
  <si>
    <t>Zone  2:  Aerobic</t>
  </si>
  <si>
    <t xml:space="preserve">  </t>
  </si>
  <si>
    <t>FTP</t>
  </si>
  <si>
    <t>&lt;</t>
  </si>
  <si>
    <t>&lt;55% FTP</t>
  </si>
  <si>
    <t>56-75% FTP</t>
  </si>
  <si>
    <t xml:space="preserve">&lt; 75% of LT </t>
  </si>
  <si>
    <t>76 - 87% of LT</t>
  </si>
  <si>
    <t>88-94% of LT</t>
  </si>
  <si>
    <t>95 - 100% of LT</t>
  </si>
  <si>
    <t>101- 105% of LT</t>
  </si>
  <si>
    <t>&gt;105% of LT</t>
  </si>
  <si>
    <t>93-97% LT</t>
  </si>
  <si>
    <t>Zone 3:  Tempo</t>
  </si>
  <si>
    <t>76-90% FTP</t>
  </si>
  <si>
    <t>Sweet Spot for Sustained Power</t>
  </si>
  <si>
    <t>Flats</t>
  </si>
  <si>
    <t>88-94% FTP</t>
  </si>
  <si>
    <t>Climbing</t>
  </si>
  <si>
    <t>Zone 4:  Subthreshold</t>
  </si>
  <si>
    <t>91-100% FTP</t>
  </si>
  <si>
    <t>Zone 5:  Superthreshold</t>
  </si>
  <si>
    <t>Enter your value</t>
  </si>
  <si>
    <t>Training Zones</t>
  </si>
  <si>
    <t xml:space="preserve">Perceived Exertion, Heart Rate &amp; Power </t>
  </si>
  <si>
    <t xml:space="preserve">In this zone you are burning primarily body fat for energy.   </t>
  </si>
  <si>
    <t xml:space="preserve">You should be in this zone for recovery rides.  </t>
  </si>
  <si>
    <r>
      <t>In this zone you are burning a mix of fat and gl</t>
    </r>
    <r>
      <rPr>
        <sz val="12"/>
        <rFont val="Verdana"/>
        <family val="0"/>
      </rPr>
      <t>ucose</t>
    </r>
    <r>
      <rPr>
        <sz val="12"/>
        <rFont val="Verdana"/>
        <family val="0"/>
      </rPr>
      <t xml:space="preserve"> (</t>
    </r>
    <r>
      <rPr>
        <sz val="12"/>
        <rFont val="Verdana"/>
        <family val="0"/>
      </rPr>
      <t xml:space="preserve">from </t>
    </r>
    <r>
      <rPr>
        <sz val="12"/>
        <rFont val="Verdana"/>
        <family val="0"/>
      </rPr>
      <t xml:space="preserve">carbs) for energy.  </t>
    </r>
  </si>
  <si>
    <t xml:space="preserve">On endurance rides you should be in this zone most of the time except for climbs in zone 3.    </t>
  </si>
  <si>
    <r>
      <rPr>
        <sz val="12"/>
        <rFont val="Verdana"/>
        <family val="0"/>
      </rPr>
      <t xml:space="preserve">Training here will improve your </t>
    </r>
    <r>
      <rPr>
        <sz val="12"/>
        <rFont val="Verdana"/>
        <family val="0"/>
      </rPr>
      <t xml:space="preserve">efficiency burning carbohydrates.   </t>
    </r>
  </si>
  <si>
    <r>
      <rPr>
        <sz val="12"/>
        <rFont val="Verdana"/>
        <family val="0"/>
      </rPr>
      <t xml:space="preserve">You will have better endurance if you can climb in zone 3 and </t>
    </r>
    <r>
      <rPr>
        <sz val="12"/>
        <rFont val="Verdana"/>
        <family val="0"/>
      </rPr>
      <t xml:space="preserve">ride the flats and rollers in zone 2, </t>
    </r>
  </si>
  <si>
    <r>
      <rPr>
        <sz val="12"/>
        <rFont val="Verdana"/>
        <family val="0"/>
      </rPr>
      <t xml:space="preserve">instead of climbing at a higher heart rate and then </t>
    </r>
    <r>
      <rPr>
        <sz val="12"/>
        <rFont val="Verdana"/>
        <family val="0"/>
      </rPr>
      <t xml:space="preserve">taking a long time to recover in zone 1.   </t>
    </r>
  </si>
  <si>
    <r>
      <t>In this zone you are burning primarily glyc</t>
    </r>
    <r>
      <rPr>
        <sz val="12"/>
        <rFont val="Verdana"/>
        <family val="0"/>
      </rPr>
      <t>ose</t>
    </r>
    <r>
      <rPr>
        <sz val="12"/>
        <rFont val="Verdana"/>
        <family val="0"/>
      </rPr>
      <t xml:space="preserve"> with barely enough oxygen.</t>
    </r>
  </si>
  <si>
    <r>
      <t xml:space="preserve">In this zone you are burning </t>
    </r>
    <r>
      <rPr>
        <sz val="12"/>
        <rFont val="Verdana"/>
        <family val="0"/>
      </rPr>
      <t>more glucose</t>
    </r>
    <r>
      <rPr>
        <sz val="12"/>
        <rFont val="Verdana"/>
        <family val="0"/>
      </rPr>
      <t xml:space="preserve"> for energy, but without quite enough oxygen, </t>
    </r>
  </si>
  <si>
    <r>
      <rPr>
        <sz val="12"/>
        <rFont val="Verdana"/>
        <family val="0"/>
      </rPr>
      <t xml:space="preserve">so you are </t>
    </r>
    <r>
      <rPr>
        <sz val="12"/>
        <rFont val="Verdana"/>
        <family val="0"/>
      </rPr>
      <t>starting to go anaerobic. Training in this zone builds speed and your tolerance for lactic acid</t>
    </r>
  </si>
  <si>
    <t>Rate of Perceived Exertion</t>
  </si>
  <si>
    <t>Short hill, your legs are working</t>
  </si>
  <si>
    <t>Barf Pace, your legs really start talking to you!</t>
  </si>
  <si>
    <t>Maximum effort, your eyeballs are bulging out</t>
  </si>
  <si>
    <r>
      <t>In this zone you are working anaerobically</t>
    </r>
    <r>
      <rPr>
        <sz val="12"/>
        <rFont val="Verdana"/>
        <family val="0"/>
      </rPr>
      <t>, without enough oxygen</t>
    </r>
    <r>
      <rPr>
        <sz val="12"/>
        <rFont val="Verdana"/>
        <family val="0"/>
      </rPr>
      <t xml:space="preserve">.  </t>
    </r>
  </si>
  <si>
    <r>
      <rPr>
        <sz val="12"/>
        <rFont val="Verdana"/>
        <family val="0"/>
      </rPr>
      <t xml:space="preserve">The physiological benefits are similar to zone 4; </t>
    </r>
    <r>
      <rPr>
        <sz val="12"/>
        <rFont val="Verdana"/>
        <family val="0"/>
      </rPr>
      <t>however, the intervals are harder</t>
    </r>
    <r>
      <rPr>
        <sz val="12"/>
        <rFont val="Verdana"/>
        <family val="0"/>
      </rPr>
      <t xml:space="preserve"> and shorter</t>
    </r>
    <r>
      <rPr>
        <sz val="12"/>
        <rFont val="Verdana"/>
        <family val="0"/>
      </rPr>
      <t xml:space="preserve">. </t>
    </r>
  </si>
  <si>
    <r>
      <t xml:space="preserve">Training in this </t>
    </r>
    <r>
      <rPr>
        <sz val="12"/>
        <rFont val="Verdana"/>
        <family val="0"/>
      </rPr>
      <t xml:space="preserve">zone will improve your ability to transport oxygen. </t>
    </r>
  </si>
  <si>
    <r>
      <t xml:space="preserve">You should be in this zone most of the time </t>
    </r>
    <r>
      <rPr>
        <sz val="12"/>
        <rFont val="Verdana"/>
        <family val="0"/>
      </rPr>
      <t>when climbing</t>
    </r>
    <r>
      <rPr>
        <sz val="12"/>
        <rFont val="Verdana"/>
        <family val="0"/>
      </rPr>
      <t xml:space="preserve"> or in the Sweet Spot on short, hard climbs</t>
    </r>
    <r>
      <rPr>
        <sz val="12"/>
        <rFont val="Verdana"/>
        <family val="0"/>
      </rPr>
      <t xml:space="preserve">. </t>
    </r>
  </si>
  <si>
    <r>
      <t xml:space="preserve">In this zone you </t>
    </r>
    <r>
      <rPr>
        <sz val="12"/>
        <rFont val="Verdana"/>
        <family val="0"/>
      </rPr>
      <t xml:space="preserve">burn more glucose in addition to burning fat. </t>
    </r>
  </si>
  <si>
    <t>As you fatigue you may not be able to ride in zone 3 climbing or zone 2 on the flats.</t>
  </si>
  <si>
    <t>Sometimes there is a difference between FTP on the flats and climbing - test FTP both ways</t>
  </si>
  <si>
    <r>
      <rPr>
        <sz val="12"/>
        <rFont val="Verdana"/>
        <family val="0"/>
      </rPr>
      <t xml:space="preserve">You build anaerobic fitness progressively, </t>
    </r>
    <r>
      <rPr>
        <sz val="12"/>
        <rFont val="Verdana"/>
        <family val="0"/>
      </rPr>
      <t xml:space="preserve">first with Zone 4 workouts, then with Zone 5 and for some </t>
    </r>
    <r>
      <rPr>
        <sz val="12"/>
        <rFont val="Verdana"/>
        <family val="0"/>
      </rPr>
      <t>riders</t>
    </r>
    <r>
      <rPr>
        <sz val="12"/>
        <rFont val="Verdana"/>
        <family val="0"/>
      </rPr>
      <t xml:space="preserve"> Zone 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</si>
</sst>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bpm&quot;"/>
    <numFmt numFmtId="165" formatCode="0\ &quot;watts&quot;"/>
  </numFmts>
  <fonts count="39">
    <font>
      <sz val="10"/>
      <name val="Geneva"/>
      <family val="0"/>
    </font>
    <font>
      <sz val="12"/>
      <color indexed="8"/>
      <name val="Calibri"/>
      <family val="2"/>
    </font>
    <font>
      <b/>
      <sz val="12"/>
      <name val="Verdana"/>
      <family val="0"/>
    </font>
    <font>
      <sz val="12"/>
      <name val="Verdana"/>
      <family val="0"/>
    </font>
    <font>
      <sz val="8"/>
      <name val="Verdana"/>
      <family val="0"/>
    </font>
    <font>
      <i/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25" zoomScaleNormal="125" workbookViewId="0" topLeftCell="A43">
      <selection activeCell="H49" sqref="H49"/>
    </sheetView>
  </sheetViews>
  <sheetFormatPr defaultColWidth="10.375" defaultRowHeight="12.75"/>
  <cols>
    <col min="1" max="1" width="27.25390625" style="1" customWidth="1"/>
    <col min="2" max="2" width="17.375" style="1" customWidth="1"/>
    <col min="3" max="3" width="4.125" style="1" customWidth="1"/>
    <col min="4" max="4" width="11.00390625" style="1" bestFit="1" customWidth="1"/>
    <col min="5" max="5" width="10.375" style="1" customWidth="1"/>
    <col min="6" max="6" width="11.00390625" style="1" bestFit="1" customWidth="1"/>
    <col min="7" max="16384" width="10.375" style="1" customWidth="1"/>
  </cols>
  <sheetData>
    <row r="1" spans="2:4" ht="15.75">
      <c r="B1" s="24"/>
      <c r="C1" s="22" t="s">
        <v>44</v>
      </c>
      <c r="D1" s="23"/>
    </row>
    <row r="2" spans="3:6" ht="15.75">
      <c r="C2" s="22" t="s">
        <v>45</v>
      </c>
      <c r="D2" s="2"/>
      <c r="F2" s="9"/>
    </row>
    <row r="3" ht="12" customHeight="1"/>
    <row r="4" spans="1:4" ht="15.75">
      <c r="A4" s="3" t="s">
        <v>10</v>
      </c>
      <c r="B4" s="25" t="s">
        <v>43</v>
      </c>
      <c r="C4" s="27"/>
      <c r="D4" s="28"/>
    </row>
    <row r="5" spans="1:4" ht="15.75">
      <c r="A5" s="3" t="s">
        <v>23</v>
      </c>
      <c r="B5" s="25" t="s">
        <v>43</v>
      </c>
      <c r="C5" s="29"/>
      <c r="D5" s="30"/>
    </row>
    <row r="6" spans="1:3" ht="7.5" customHeight="1">
      <c r="A6" s="3"/>
      <c r="B6" s="4"/>
      <c r="C6" s="4"/>
    </row>
    <row r="7" spans="1:5" ht="15.75">
      <c r="A7" s="4" t="s">
        <v>8</v>
      </c>
      <c r="B7" s="5"/>
      <c r="C7" s="5" t="s">
        <v>24</v>
      </c>
      <c r="D7" s="5">
        <f>0.75*C4</f>
        <v>0</v>
      </c>
      <c r="E7" s="4" t="s">
        <v>27</v>
      </c>
    </row>
    <row r="8" spans="1:5" ht="15.75">
      <c r="A8" s="4"/>
      <c r="B8" s="5"/>
      <c r="C8" s="5" t="s">
        <v>11</v>
      </c>
      <c r="D8" s="6">
        <f>0.55*C5</f>
        <v>0</v>
      </c>
      <c r="E8" s="4" t="s">
        <v>25</v>
      </c>
    </row>
    <row r="9" spans="1:5" s="21" customFormat="1" ht="15.75">
      <c r="A9" s="19" t="s">
        <v>0</v>
      </c>
      <c r="B9" s="20" t="s">
        <v>1</v>
      </c>
      <c r="C9" s="20"/>
      <c r="D9" s="20"/>
      <c r="E9" s="19"/>
    </row>
    <row r="10" spans="1:4" ht="15.75">
      <c r="A10" s="21" t="s">
        <v>46</v>
      </c>
      <c r="B10" s="7"/>
      <c r="C10" s="7"/>
      <c r="D10" s="7"/>
    </row>
    <row r="11" spans="1:4" ht="15.75">
      <c r="A11" s="21" t="s">
        <v>47</v>
      </c>
      <c r="B11" s="7"/>
      <c r="C11" s="7"/>
      <c r="D11" s="7"/>
    </row>
    <row r="12" spans="2:4" ht="15.75">
      <c r="B12" s="7"/>
      <c r="C12" s="7"/>
      <c r="D12" s="7"/>
    </row>
    <row r="13" spans="1:7" ht="15.75">
      <c r="A13" s="4" t="s">
        <v>21</v>
      </c>
      <c r="B13" s="5">
        <f>0.76*C4</f>
        <v>0</v>
      </c>
      <c r="C13" s="5" t="s">
        <v>9</v>
      </c>
      <c r="D13" s="5">
        <f>0.87*C4</f>
        <v>0</v>
      </c>
      <c r="E13" s="4" t="s">
        <v>28</v>
      </c>
      <c r="G13" s="1" t="s">
        <v>22</v>
      </c>
    </row>
    <row r="14" spans="1:5" ht="15.75">
      <c r="A14" s="4"/>
      <c r="B14" s="6">
        <f>0.56*C5</f>
        <v>0</v>
      </c>
      <c r="C14" s="5"/>
      <c r="D14" s="6">
        <f>0.75*C5</f>
        <v>0</v>
      </c>
      <c r="E14" s="4" t="s">
        <v>26</v>
      </c>
    </row>
    <row r="15" spans="1:5" s="21" customFormat="1" ht="15.75">
      <c r="A15" s="19" t="s">
        <v>0</v>
      </c>
      <c r="B15" s="20" t="s">
        <v>2</v>
      </c>
      <c r="C15" s="20"/>
      <c r="D15" s="20"/>
      <c r="E15" s="19"/>
    </row>
    <row r="16" spans="1:4" ht="15.75">
      <c r="A16" s="21" t="s">
        <v>48</v>
      </c>
      <c r="B16" s="7"/>
      <c r="C16" s="7"/>
      <c r="D16" s="7"/>
    </row>
    <row r="17" spans="1:4" ht="15.75">
      <c r="A17" s="21" t="s">
        <v>62</v>
      </c>
      <c r="B17" s="7"/>
      <c r="C17" s="7"/>
      <c r="D17" s="7"/>
    </row>
    <row r="18" spans="1:4" ht="15.75">
      <c r="A18" s="21" t="s">
        <v>49</v>
      </c>
      <c r="B18" s="7"/>
      <c r="C18" s="7"/>
      <c r="D18" s="7"/>
    </row>
    <row r="19" spans="2:4" ht="15.75">
      <c r="B19" s="7"/>
      <c r="C19" s="7"/>
      <c r="D19" s="7"/>
    </row>
    <row r="20" spans="1:5" ht="15.75">
      <c r="A20" s="4" t="s">
        <v>34</v>
      </c>
      <c r="B20" s="5">
        <f>0.88*C4</f>
        <v>0</v>
      </c>
      <c r="C20" s="5" t="s">
        <v>9</v>
      </c>
      <c r="D20" s="5">
        <f>0.94*C4</f>
        <v>0</v>
      </c>
      <c r="E20" s="4" t="s">
        <v>29</v>
      </c>
    </row>
    <row r="21" spans="1:5" ht="15.75">
      <c r="A21" s="4"/>
      <c r="B21" s="6">
        <f>0.76*C5</f>
        <v>0</v>
      </c>
      <c r="C21" s="5"/>
      <c r="D21" s="6">
        <f>0.9*C5</f>
        <v>0</v>
      </c>
      <c r="E21" s="4" t="s">
        <v>35</v>
      </c>
    </row>
    <row r="22" spans="1:5" s="21" customFormat="1" ht="15.75">
      <c r="A22" s="19" t="s">
        <v>0</v>
      </c>
      <c r="B22" s="20" t="s">
        <v>3</v>
      </c>
      <c r="C22" s="20"/>
      <c r="D22" s="20"/>
      <c r="E22" s="19"/>
    </row>
    <row r="23" spans="1:4" ht="15.75">
      <c r="A23" s="21" t="s">
        <v>64</v>
      </c>
      <c r="B23" s="7"/>
      <c r="C23" s="7"/>
      <c r="D23" s="7"/>
    </row>
    <row r="24" spans="1:4" ht="15.75">
      <c r="A24" s="21" t="s">
        <v>50</v>
      </c>
      <c r="B24" s="7"/>
      <c r="C24" s="7"/>
      <c r="D24" s="7"/>
    </row>
    <row r="25" spans="1:4" ht="15.75">
      <c r="A25" s="21" t="s">
        <v>63</v>
      </c>
      <c r="B25" s="7"/>
      <c r="C25" s="7"/>
      <c r="D25" s="7"/>
    </row>
    <row r="26" spans="1:4" ht="15.75">
      <c r="A26" s="21" t="s">
        <v>51</v>
      </c>
      <c r="B26" s="7"/>
      <c r="C26" s="7"/>
      <c r="D26" s="7"/>
    </row>
    <row r="27" spans="1:4" ht="15.75">
      <c r="A27" s="21" t="s">
        <v>52</v>
      </c>
      <c r="B27" s="7"/>
      <c r="C27" s="7"/>
      <c r="D27" s="7"/>
    </row>
    <row r="28" spans="1:4" ht="15.75">
      <c r="A28" s="21" t="s">
        <v>65</v>
      </c>
      <c r="B28" s="7"/>
      <c r="C28" s="7"/>
      <c r="D28" s="7"/>
    </row>
    <row r="29" spans="2:4" ht="15.75">
      <c r="B29" s="7"/>
      <c r="C29" s="7"/>
      <c r="D29" s="7"/>
    </row>
    <row r="30" ht="15.75">
      <c r="A30" s="4" t="s">
        <v>36</v>
      </c>
    </row>
    <row r="31" spans="1:5" ht="15.75">
      <c r="A31" s="4"/>
      <c r="B31" s="12">
        <f>0.93*C4</f>
        <v>0</v>
      </c>
      <c r="D31" s="12">
        <f>0.97*C4</f>
        <v>0</v>
      </c>
      <c r="E31" s="11" t="s">
        <v>33</v>
      </c>
    </row>
    <row r="32" spans="1:5" ht="15.75">
      <c r="A32" s="3" t="s">
        <v>37</v>
      </c>
      <c r="B32" s="6">
        <f>0.88*C5</f>
        <v>0</v>
      </c>
      <c r="C32" s="8"/>
      <c r="D32" s="6">
        <f>0.94*C5</f>
        <v>0</v>
      </c>
      <c r="E32" s="4" t="s">
        <v>38</v>
      </c>
    </row>
    <row r="33" spans="1:5" ht="15.75">
      <c r="A33" s="3" t="s">
        <v>39</v>
      </c>
      <c r="B33" s="6">
        <f>0.88*C5</f>
        <v>0</v>
      </c>
      <c r="C33" s="8"/>
      <c r="D33" s="6">
        <f>0.94*C5</f>
        <v>0</v>
      </c>
      <c r="E33" s="4" t="s">
        <v>38</v>
      </c>
    </row>
    <row r="34" spans="1:5" s="21" customFormat="1" ht="15.75">
      <c r="A34" s="19" t="s">
        <v>56</v>
      </c>
      <c r="B34" s="20" t="s">
        <v>57</v>
      </c>
      <c r="C34" s="20"/>
      <c r="D34" s="20"/>
      <c r="E34" s="19"/>
    </row>
    <row r="35" spans="1:5" ht="15.75">
      <c r="A35" s="10" t="s">
        <v>66</v>
      </c>
      <c r="B35" s="6"/>
      <c r="C35" s="8"/>
      <c r="D35" s="6"/>
      <c r="E35" s="4"/>
    </row>
    <row r="36" spans="1:5" s="13" customFormat="1" ht="15.75">
      <c r="A36" s="26" t="s">
        <v>53</v>
      </c>
      <c r="B36" s="16"/>
      <c r="C36" s="17"/>
      <c r="D36" s="16"/>
      <c r="E36" s="18"/>
    </row>
    <row r="37" spans="1:5" s="13" customFormat="1" ht="15.75">
      <c r="A37" s="15" t="s">
        <v>17</v>
      </c>
      <c r="B37" s="16"/>
      <c r="C37" s="17"/>
      <c r="D37" s="16"/>
      <c r="E37" s="18"/>
    </row>
    <row r="38" spans="1:5" s="13" customFormat="1" ht="15.75">
      <c r="A38" s="15" t="s">
        <v>5</v>
      </c>
      <c r="B38" s="16"/>
      <c r="C38" s="17"/>
      <c r="D38" s="16"/>
      <c r="E38" s="18"/>
    </row>
    <row r="39" spans="1:5" ht="15.75">
      <c r="A39" s="3"/>
      <c r="B39" s="6"/>
      <c r="C39" s="8"/>
      <c r="D39" s="6"/>
      <c r="E39" s="4"/>
    </row>
    <row r="40" spans="1:5" ht="15.75">
      <c r="A40" s="4" t="s">
        <v>40</v>
      </c>
      <c r="B40" s="5">
        <f>0.95*C4</f>
        <v>0</v>
      </c>
      <c r="C40" s="5" t="s">
        <v>9</v>
      </c>
      <c r="D40" s="5">
        <f>1*C4</f>
        <v>0</v>
      </c>
      <c r="E40" s="4" t="s">
        <v>30</v>
      </c>
    </row>
    <row r="41" spans="1:5" ht="15.75">
      <c r="A41" s="4"/>
      <c r="B41" s="6">
        <f>0.91*C5</f>
        <v>0</v>
      </c>
      <c r="C41" s="5"/>
      <c r="D41" s="6">
        <f>C5</f>
        <v>0</v>
      </c>
      <c r="E41" s="4" t="s">
        <v>41</v>
      </c>
    </row>
    <row r="42" spans="1:5" s="21" customFormat="1" ht="15.75">
      <c r="A42" s="19" t="s">
        <v>0</v>
      </c>
      <c r="B42" s="20" t="s">
        <v>4</v>
      </c>
      <c r="C42" s="20"/>
      <c r="D42" s="20"/>
      <c r="E42" s="19"/>
    </row>
    <row r="43" spans="1:4" s="13" customFormat="1" ht="15.75">
      <c r="A43" s="21" t="s">
        <v>54</v>
      </c>
      <c r="B43" s="14"/>
      <c r="C43" s="14"/>
      <c r="D43" s="14"/>
    </row>
    <row r="44" spans="1:4" s="13" customFormat="1" ht="15.75">
      <c r="A44" s="21" t="s">
        <v>55</v>
      </c>
      <c r="B44" s="14"/>
      <c r="C44" s="14"/>
      <c r="D44" s="14"/>
    </row>
    <row r="45" spans="1:4" s="13" customFormat="1" ht="15.75">
      <c r="A45" s="13" t="s">
        <v>15</v>
      </c>
      <c r="B45" s="14"/>
      <c r="C45" s="14"/>
      <c r="D45" s="14"/>
    </row>
    <row r="46" spans="1:4" s="13" customFormat="1" ht="15.75">
      <c r="A46" s="13" t="s">
        <v>16</v>
      </c>
      <c r="B46" s="14"/>
      <c r="C46" s="14"/>
      <c r="D46" s="14"/>
    </row>
    <row r="47" spans="2:4" ht="15.75">
      <c r="B47" s="7"/>
      <c r="C47" s="7"/>
      <c r="D47" s="7"/>
    </row>
    <row r="48" spans="1:5" ht="15.75">
      <c r="A48" s="4" t="s">
        <v>42</v>
      </c>
      <c r="B48" s="5">
        <f>1.01*C4</f>
        <v>0</v>
      </c>
      <c r="C48" s="5" t="s">
        <v>9</v>
      </c>
      <c r="D48" s="5">
        <f>1.05*C4</f>
        <v>0</v>
      </c>
      <c r="E48" s="4" t="s">
        <v>31</v>
      </c>
    </row>
    <row r="49" spans="1:5" ht="15.75">
      <c r="A49" s="4"/>
      <c r="B49" s="6">
        <f>1.01*C5</f>
        <v>0</v>
      </c>
      <c r="C49" s="5"/>
      <c r="D49" s="6">
        <f>1.05*C5</f>
        <v>0</v>
      </c>
      <c r="E49" s="4" t="s">
        <v>12</v>
      </c>
    </row>
    <row r="50" spans="1:5" s="21" customFormat="1" ht="15.75">
      <c r="A50" s="19" t="s">
        <v>0</v>
      </c>
      <c r="B50" s="20" t="s">
        <v>58</v>
      </c>
      <c r="C50" s="20"/>
      <c r="D50" s="20"/>
      <c r="E50" s="19"/>
    </row>
    <row r="51" spans="1:4" ht="15.75">
      <c r="A51" s="21" t="s">
        <v>60</v>
      </c>
      <c r="B51" s="7"/>
      <c r="C51" s="7"/>
      <c r="D51" s="7"/>
    </row>
    <row r="52" spans="1:4" ht="15.75">
      <c r="A52" s="21" t="s">
        <v>61</v>
      </c>
      <c r="B52" s="7"/>
      <c r="C52" s="7"/>
      <c r="D52" s="7"/>
    </row>
    <row r="53" spans="1:4" ht="15.75">
      <c r="A53" s="21" t="s">
        <v>67</v>
      </c>
      <c r="B53" s="7"/>
      <c r="C53" s="7"/>
      <c r="D53" s="7"/>
    </row>
    <row r="54" spans="2:4" ht="15.75">
      <c r="B54" s="7"/>
      <c r="C54" s="7"/>
      <c r="D54" s="7"/>
    </row>
    <row r="55" spans="1:5" ht="15.75">
      <c r="A55" s="4" t="s">
        <v>13</v>
      </c>
      <c r="B55" s="5">
        <f>1.06*C4</f>
        <v>0</v>
      </c>
      <c r="C55" s="5" t="s">
        <v>9</v>
      </c>
      <c r="D55" s="4" t="s">
        <v>6</v>
      </c>
      <c r="E55" s="4" t="s">
        <v>32</v>
      </c>
    </row>
    <row r="56" spans="1:5" ht="15.75">
      <c r="A56" s="4"/>
      <c r="B56" s="6">
        <f>1.06*C5</f>
        <v>0</v>
      </c>
      <c r="C56" s="5"/>
      <c r="D56" s="6">
        <f>1.2*C5</f>
        <v>0</v>
      </c>
      <c r="E56" s="4" t="s">
        <v>14</v>
      </c>
    </row>
    <row r="57" spans="1:5" s="21" customFormat="1" ht="15.75">
      <c r="A57" s="19" t="s">
        <v>0</v>
      </c>
      <c r="B57" s="20" t="s">
        <v>59</v>
      </c>
      <c r="C57" s="20"/>
      <c r="D57" s="20"/>
      <c r="E57" s="19"/>
    </row>
    <row r="58" ht="15.75">
      <c r="A58" s="1" t="s">
        <v>7</v>
      </c>
    </row>
    <row r="59" ht="15.75">
      <c r="A59" s="1" t="s">
        <v>18</v>
      </c>
    </row>
    <row r="61" ht="15.75">
      <c r="A61" s="1" t="s">
        <v>19</v>
      </c>
    </row>
    <row r="62" ht="15.75">
      <c r="A62" s="1" t="s">
        <v>20</v>
      </c>
    </row>
  </sheetData>
  <sheetProtection/>
  <mergeCells count="2">
    <mergeCell ref="C4:D4"/>
    <mergeCell ref="C5:D5"/>
  </mergeCells>
  <printOptions/>
  <pageMargins left="0.75" right="0.52" top="1" bottom="1" header="0.5" footer="0.5"/>
  <pageSetup orientation="portrait"/>
  <headerFooter alignWithMargins="0">
    <oddHeader>&amp;LJohn Hughes, coach&amp;R&amp;D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Hughes</dc:creator>
  <cp:keywords/>
  <dc:description/>
  <cp:lastModifiedBy>John Hughes</cp:lastModifiedBy>
  <cp:lastPrinted>2004-04-13T16:17:29Z</cp:lastPrinted>
  <dcterms:created xsi:type="dcterms:W3CDTF">2010-02-17T13:55:34Z</dcterms:created>
  <dcterms:modified xsi:type="dcterms:W3CDTF">2015-06-07T16:39:41Z</dcterms:modified>
  <cp:category/>
  <cp:version/>
  <cp:contentType/>
  <cp:contentStatus/>
</cp:coreProperties>
</file>